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bgplc-my.sharepoint.com/personal/chris_harman_gbgplc_com/Documents/Loqate/Property/"/>
    </mc:Choice>
  </mc:AlternateContent>
  <xr:revisionPtr revIDLastSave="8" documentId="8_{16C3FAA6-E8A0-40E2-AD87-75754CE1CF1C}" xr6:coauthVersionLast="47" xr6:coauthVersionMax="47" xr10:uidLastSave="{37E5BD1C-F4A4-4971-8CE0-B3DC78069FA5}"/>
  <bookViews>
    <workbookView xWindow="28680" yWindow="-1065" windowWidth="25440" windowHeight="15390" xr2:uid="{00000000-000D-0000-FFFF-FFFF00000000}"/>
  </bookViews>
  <sheets>
    <sheet name="property-intelligence-data-dic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tc={9065A214-7D6F-4DA8-96DE-925D8428FB5E}</author>
    <author>tc={3B566D29-65E1-4C04-BBD3-48D0A382FEC8}</author>
  </authors>
  <commentList>
    <comment ref="H1" authorId="0" shapeId="0" xr:uid="{9065A214-7D6F-4DA8-96DE-925D8428FB5E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Update with latest total
</t>
      </text>
    </comment>
    <comment ref="L1" authorId="1" shapeId="0" xr:uid="{3B566D29-65E1-4C04-BBD3-48D0A382FEC8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Update with latest total
</t>
      </text>
    </comment>
  </commentList>
</comments>
</file>

<file path=xl/sharedStrings.xml><?xml version="1.0" encoding="utf-8"?>
<sst xmlns="http://schemas.openxmlformats.org/spreadsheetml/2006/main" count="346" uniqueCount="152">
  <si>
    <t>Loqate Property Intelligence Data Dictionary</t>
  </si>
  <si>
    <t>Dataset  Universe</t>
  </si>
  <si>
    <t>Column</t>
  </si>
  <si>
    <t>Cat 1</t>
  </si>
  <si>
    <t>Cat 2</t>
  </si>
  <si>
    <t>Column Name</t>
  </si>
  <si>
    <t>Example data</t>
  </si>
  <si>
    <t>Column Type</t>
  </si>
  <si>
    <t>Column Description</t>
  </si>
  <si>
    <t>% Direct</t>
  </si>
  <si>
    <t>Coverage</t>
  </si>
  <si>
    <t>Location</t>
  </si>
  <si>
    <t>Address</t>
  </si>
  <si>
    <t>UPRN</t>
  </si>
  <si>
    <t>Integer</t>
  </si>
  <si>
    <t>the Unique Property Reference Number originating from the Ordnance Survey</t>
  </si>
  <si>
    <t>UK</t>
  </si>
  <si>
    <t>UDPRN</t>
  </si>
  <si>
    <t>the Unique Delivery Point Reference Number originating from the Royal Mail</t>
  </si>
  <si>
    <t>UMRRN</t>
  </si>
  <si>
    <t>the Unique Multiple Residence Reference Number originating from the Royal Mail</t>
  </si>
  <si>
    <t>address1</t>
  </si>
  <si>
    <t>30, Garth Drive</t>
  </si>
  <si>
    <t>Text</t>
  </si>
  <si>
    <t>a standardised first line of address containing house name or number and street</t>
  </si>
  <si>
    <t>Postcode</t>
  </si>
  <si>
    <t>postcode</t>
  </si>
  <si>
    <t>CH2 2AG</t>
  </si>
  <si>
    <t>a full postcode</t>
  </si>
  <si>
    <t>Mapping</t>
  </si>
  <si>
    <t>easting</t>
  </si>
  <si>
    <t>Float</t>
  </si>
  <si>
    <t>Ordnance Survey National Grid Easting</t>
  </si>
  <si>
    <t>northing</t>
  </si>
  <si>
    <t>Ordnance Survey National Grid Northing</t>
  </si>
  <si>
    <t>latitude</t>
  </si>
  <si>
    <t>latitude in ETRS89 converted from the easting using OSTN02</t>
  </si>
  <si>
    <t>longitude</t>
  </si>
  <si>
    <t>longitude in ETRS89 converted from the northing using OSTN02</t>
  </si>
  <si>
    <t>Statistical</t>
  </si>
  <si>
    <t>OA11CD</t>
  </si>
  <si>
    <t>E00092698</t>
  </si>
  <si>
    <t>LSOA11CD</t>
  </si>
  <si>
    <t>E01018374</t>
  </si>
  <si>
    <t>OA21CD</t>
  </si>
  <si>
    <t>Census 2021 Output Area (OA) code from the ONS Postcode Directory</t>
  </si>
  <si>
    <t>LSOA21CD</t>
  </si>
  <si>
    <t>Census 2021 Lower Super Output Area (LSOA) code from the ONS Postcode Directory</t>
  </si>
  <si>
    <t>Region</t>
  </si>
  <si>
    <t>country</t>
  </si>
  <si>
    <t>England</t>
  </si>
  <si>
    <t>one of England, Northern Ireland, Scotland, or Wales from the ONS Postcode Directory</t>
  </si>
  <si>
    <t>Property</t>
  </si>
  <si>
    <t>Area</t>
  </si>
  <si>
    <t>property_type</t>
  </si>
  <si>
    <t>Lookup</t>
  </si>
  <si>
    <t>whether the property is semi-detached, detached, terraced or a flat</t>
  </si>
  <si>
    <t>floors</t>
  </si>
  <si>
    <t>the estimated number of floors in the property based on the height of the building.</t>
  </si>
  <si>
    <t>Rooms</t>
  </si>
  <si>
    <t>bedrooms</t>
  </si>
  <si>
    <t>the number of bedrooms in a property</t>
  </si>
  <si>
    <t>bathrooms</t>
  </si>
  <si>
    <t>the number of bathrooms in a property</t>
  </si>
  <si>
    <t>total_rooms</t>
  </si>
  <si>
    <t>the number of rooms excluding bathrooms and kitchens</t>
  </si>
  <si>
    <t>Year built</t>
  </si>
  <si>
    <t>age</t>
  </si>
  <si>
    <t>the construction date of a building in one of the following periods: (before 1719 (old), 1720-1839 (Georgian), 1840-1919 (Victorian/Edwardian), 1920-1945 (Inter-war), 1946-1979 (Post-war) and 1980 to date (Modern))</t>
  </si>
  <si>
    <t>year_built</t>
  </si>
  <si>
    <t>the year built, only available for those buildings in the Land Registry Price Paid data, built after 1995</t>
  </si>
  <si>
    <t>Tenure</t>
  </si>
  <si>
    <t>listed</t>
  </si>
  <si>
    <t>The grade of listing of a building, if it is listed, using data supplied by English Heritage, Cadw or Historic Scotland</t>
  </si>
  <si>
    <t>cadastral</t>
  </si>
  <si>
    <t>the area of the cadastral parcel in which the building sits expressed in square metres using data from Land Registry</t>
  </si>
  <si>
    <t>England &amp; Wales</t>
  </si>
  <si>
    <t>height</t>
  </si>
  <si>
    <t>the building height in metres</t>
  </si>
  <si>
    <t>footprint</t>
  </si>
  <si>
    <t>the approximate footprint of the building expressed in square metres</t>
  </si>
  <si>
    <t>volume</t>
  </si>
  <si>
    <t>the approximate volume of the building expressed in cubic metres</t>
  </si>
  <si>
    <t>avg_roof_slope</t>
  </si>
  <si>
    <t>the average slope of the property roof, can be used to identify properties with flat roofs</t>
  </si>
  <si>
    <t>flat_roof_fraction</t>
  </si>
  <si>
    <t>the estimated fraction of a building which has a flat roof</t>
  </si>
  <si>
    <t>distance_to_tree</t>
  </si>
  <si>
    <t>distance from the nearest tree over 10 metres tall to the property geocode</t>
  </si>
  <si>
    <t>geocode_multiplicity</t>
  </si>
  <si>
    <t>the number of property geocodes falling within the footprint of the building at 1.8 metres above ground level</t>
  </si>
  <si>
    <t>floor_area</t>
  </si>
  <si>
    <t>the liveable floor area in square metres</t>
  </si>
  <si>
    <t>Sale History</t>
  </si>
  <si>
    <t>last_transaction_price</t>
  </si>
  <si>
    <t>the price paid at the last transaction recorded by the Land Registry (England and Wales only, back to 1995)</t>
  </si>
  <si>
    <t>last_transaction_date</t>
  </si>
  <si>
    <t>the date of the last transaction recorded by the Land Registry (England and Wales only, back to 1995)</t>
  </si>
  <si>
    <t>last_transaction_duration_type</t>
  </si>
  <si>
    <t>the duration type of the last transaction recorded by the Land Registry (England and Wales only, back to 1995)</t>
  </si>
  <si>
    <t>est_current_value</t>
  </si>
  <si>
    <t>estimated current value based on data from Land Registry (England and Wales only, back to 1995)</t>
  </si>
  <si>
    <t>n_transactions</t>
  </si>
  <si>
    <t>the number of transactions recorded by the Land Registry (England and Wales only, back to 1995)</t>
  </si>
  <si>
    <t>Financial</t>
  </si>
  <si>
    <t>est_council_tax</t>
  </si>
  <si>
    <t>estimated council tax from price at reference years using Land Registry data (England and Wales only, back to 1995)</t>
  </si>
  <si>
    <t>Risk</t>
  </si>
  <si>
    <t>watercourse_200M</t>
  </si>
  <si>
    <t>flag indicating whether there is a watercourse within 200 metres</t>
  </si>
  <si>
    <t>distance_to_water</t>
  </si>
  <si>
    <t>distance (in metres) to a watercourse, if it is within 200 metres</t>
  </si>
  <si>
    <t>Automotive</t>
  </si>
  <si>
    <t>distance_to_road</t>
  </si>
  <si>
    <t>the distance to the centre line of the nearest road from the property geocode, not necessarily accessible</t>
  </si>
  <si>
    <t>road_class</t>
  </si>
  <si>
    <t>road class, as provided by Ordnance Survey</t>
  </si>
  <si>
    <t>Type</t>
  </si>
  <si>
    <t>business_usage</t>
  </si>
  <si>
    <t>a flag indicating potential business usage</t>
  </si>
  <si>
    <t>Planning</t>
  </si>
  <si>
    <t>planning_classification</t>
  </si>
  <si>
    <t>planning classification as per Town and Country Planning (Use Classes) Order 1987 for non-domestic properties</t>
  </si>
  <si>
    <t>congestion_zone</t>
  </si>
  <si>
    <t>a flag indicating if a property is in the London Congestion Zone</t>
  </si>
  <si>
    <t>burglary_rate</t>
  </si>
  <si>
    <t>the number of burglaries per property per year averaged over a LSOA (England and Wales only)</t>
  </si>
  <si>
    <t>flat_floor</t>
  </si>
  <si>
    <t>storey on which a flat sits. This typically contains N/A where it is not available or applicable or a number which may have been derived from a model based on the text found in the original data source</t>
  </si>
  <si>
    <t>top_floor_flat</t>
  </si>
  <si>
    <t>Is a flat on the top floor of the building</t>
  </si>
  <si>
    <t>extensions</t>
  </si>
  <si>
    <t>the number of extensions to a property, typically 1 but up to 4</t>
  </si>
  <si>
    <t>Energy</t>
  </si>
  <si>
    <t>wall_type</t>
  </si>
  <si>
    <t>the type of wall used in construction, possible values cavity wall, solid brick, sandstone, granite, timber frame, system built and SAP05</t>
  </si>
  <si>
    <t>main_fuel</t>
  </si>
  <si>
    <t>Main central heating fuel, possible values include gas, electricity, oil, coal, LPG, wood, B30K (a biofuel mix) and also 'not known' and 'none'</t>
  </si>
  <si>
    <t>tenure</t>
  </si>
  <si>
    <t xml:space="preserve">type of tenure: owner-occupier, rented or social housing </t>
  </si>
  <si>
    <t>energy_rating</t>
  </si>
  <si>
    <t>Energy rating as indicated in the EPC Energy Certificate</t>
  </si>
  <si>
    <t>epc_inspection_date</t>
  </si>
  <si>
    <t>Inspection date indicated in the EPC Energy Certificate</t>
  </si>
  <si>
    <t>Census 2011 Output Area (OA) code from the ONS Postcode Directory</t>
  </si>
  <si>
    <t>Census 2011 Lower Super Output Area (LSOA) code from the ONS Postcode Directory</t>
  </si>
  <si>
    <t>is_multires</t>
  </si>
  <si>
    <t>a flag to identify properties that are multi-residential</t>
  </si>
  <si>
    <t>Increase in month</t>
  </si>
  <si>
    <t>Last build</t>
  </si>
  <si>
    <t>+/- Increase</t>
  </si>
  <si>
    <t>100010011866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</si>
</sst>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66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10" fontId="0" fillId="0" borderId="0" xfId="0" applyNumberFormat="1"/>
    <xf numFmtId="0" fontId="0" fillId="0" borderId="0" xfId="0" applyAlignment="1">
      <alignment wrapText="1"/>
    </xf>
    <xf numFmtId="0" fontId="16" fillId="33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18" fillId="34" borderId="0" xfId="0" applyFont="1" applyFill="1" applyAlignment="1">
      <alignment horizontal="center" vertical="center" wrapText="1"/>
    </xf>
    <xf numFmtId="164" fontId="18" fillId="34" borderId="0" xfId="42" applyNumberFormat="1" applyFont="1" applyFill="1" applyAlignment="1">
      <alignment horizontal="center" vertical="center" wrapText="1"/>
    </xf>
    <xf numFmtId="0" fontId="16" fillId="33" borderId="0" xfId="0" applyFont="1" applyFill="1" applyAlignment="1">
      <alignment horizontal="left" vertical="center" wrapText="1"/>
    </xf>
    <xf numFmtId="0" fontId="0" fillId="0" borderId="0" xfId="0" applyAlignment="1">
      <alignment horizontal="left"/>
    </xf>
    <xf numFmtId="0" fontId="16" fillId="33" borderId="0" xfId="0" quotePrefix="1" applyFont="1" applyFill="1" applyAlignment="1">
      <alignment horizontal="center" vertical="center" wrapText="1"/>
    </xf>
    <xf numFmtId="17" fontId="18" fillId="34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18" fillId="34" borderId="10" xfId="42" applyNumberFormat="1" applyFont="1" applyFill="1" applyBorder="1" applyAlignment="1">
      <alignment horizontal="center" vertical="center" wrapText="1"/>
    </xf>
    <xf numFmtId="164" fontId="18" fillId="34" borderId="11" xfId="42" applyNumberFormat="1" applyFont="1" applyFill="1" applyBorder="1" applyAlignment="1">
      <alignment horizontal="center" vertical="center"/>
    </xf>
    <xf numFmtId="10" fontId="0" fillId="35" borderId="11" xfId="0" applyNumberFormat="1" applyFill="1" applyBorder="1"/>
    <xf numFmtId="10" fontId="0" fillId="33" borderId="11" xfId="0" applyNumberFormat="1" applyFill="1" applyBorder="1"/>
    <xf numFmtId="10" fontId="0" fillId="33" borderId="12" xfId="0" applyNumberFormat="1" applyFill="1" applyBorder="1"/>
    <xf numFmtId="0" fontId="18" fillId="34" borderId="0" xfId="0" applyFont="1" applyFill="1" applyAlignment="1">
      <alignment horizontal="center" vertical="center" wrapText="1"/>
    </xf>
    <xf numFmtId="14" fontId="0" fillId="0" borderId="0" xfId="0" applyNumberFormat="1"/>
    <xf numFmtId="0" fontId="0" fillId="0" borderId="0" xfId="0" quotePrefix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numFmt numFmtId="14" formatCode="0.00%"/>
    </dxf>
    <dxf>
      <numFmt numFmtId="14" formatCode="0.00%"/>
    </dxf>
    <dxf>
      <alignment horizontal="center" textRotation="0" indent="0" justifyLastLine="0" shrinkToFit="0" readingOrder="0"/>
    </dxf>
    <dxf>
      <font>
        <b/>
      </font>
      <fill>
        <patternFill patternType="solid">
          <fgColor indexed="64"/>
          <bgColor rgb="FFCCFFFF"/>
        </patternFill>
      </fill>
      <alignment horizontal="center" vertical="center" textRotation="0" wrapText="1" indent="0" justifyLastLine="0" shrinkToFit="0" readingOrder="0"/>
    </dxf>
    <dxf>
      <fill>
        <patternFill>
          <bgColor rgb="FFCCFFFF"/>
        </patternFill>
      </fill>
    </dxf>
    <dxf>
      <fill>
        <patternFill>
          <bgColor rgb="FF66FFFF"/>
        </patternFill>
      </fill>
    </dxf>
  </dxfs>
  <tableStyles count="1" defaultTableStyle="TableStyleMedium2" defaultPivotStyle="PivotStyleLight16">
    <tableStyle name="Table Style 1" pivot="0" count="2" xr9:uid="{F32FD588-687E-4B56-B3BF-A46B125DA2E5}">
      <tableStyleElement type="firstRowStripe" dxfId="5"/>
      <tableStyleElement type="secondRowStripe" dxfId="4"/>
    </tableStyle>
  </tableStyles>
  <colors>
    <mruColors>
      <color rgb="FF00FFFF"/>
      <color rgb="FFFFFFCC"/>
      <color rgb="FFFF99FF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hris Harman" id="{B7BDD7F2-0981-417E-97B6-94567EB6D4D3}" userId="S::chris.harman@gbgplc.com::c827c2fd-a301-4d6f-85f2-35b44ef39d97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J56" totalsRowShown="0" headerRowDxfId="3">
  <autoFilter ref="A2:J56" xr:uid="{00000000-0009-0000-0100-000001000000}"/>
  <sortState xmlns:xlrd2="http://schemas.microsoft.com/office/spreadsheetml/2017/richdata2" ref="A3:J56">
    <sortCondition ref="A2:A56"/>
  </sortState>
  <tableColumns count="10">
    <tableColumn id="1" xr3:uid="{00000000-0010-0000-0000-000001000000}" name="Column" dataDxfId="2"/>
    <tableColumn id="2" xr3:uid="{00000000-0010-0000-0000-000002000000}" name="Cat 1"/>
    <tableColumn id="3" xr3:uid="{00000000-0010-0000-0000-000003000000}" name="Cat 2"/>
    <tableColumn id="4" xr3:uid="{00000000-0010-0000-0000-000004000000}" name="Column Name"/>
    <tableColumn id="5" xr3:uid="{00000000-0010-0000-0000-000005000000}" name="Example data"/>
    <tableColumn id="7" xr3:uid="{00000000-0010-0000-0000-000007000000}" name="Column Type"/>
    <tableColumn id="8" xr3:uid="{00000000-0010-0000-0000-000008000000}" name="Column Description"/>
    <tableColumn id="6" xr3:uid="{00000000-0010-0000-0000-000006000000}" name="% Direct" dataDxfId="0"/>
    <tableColumn id="9" xr3:uid="{00000000-0010-0000-0000-000009000000}" name="Coverage"/>
    <tableColumn id="10" xr3:uid="{93F97AC2-3F8F-410C-9874-88E8F702F746}" name="+/- Increase" dataDxfId="1">
      <calculatedColumnFormula>+Table1[[#This Row],[% Direct]]-L3</calculatedColumnFormula>
    </tableColumn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" dT="2024-11-18T09:22:13.77" personId="{B7BDD7F2-0981-417E-97B6-94567EB6D4D3}" id="{9065A214-7D6F-4DA8-96DE-925D8428FB5E}">
    <text xml:space="preserve">Update with latest total
</text>
  </threadedComment>
  <threadedComment ref="L1" dT="2024-11-18T09:22:13.77" personId="{B7BDD7F2-0981-417E-97B6-94567EB6D4D3}" id="{3B566D29-65E1-4C04-BBD3-48D0A382FEC8}">
    <text xml:space="preserve">Update with latest total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6"/>
  <sheetViews>
    <sheetView tabSelected="1" zoomScale="85" zoomScaleNormal="85" workbookViewId="0">
      <pane xSplit="6" ySplit="2" topLeftCell="G3" activePane="bottomRight" state="frozen"/>
      <selection pane="topRight" activeCell="G1" sqref="G1"/>
      <selection pane="bottomLeft" activeCell="A2" sqref="A2"/>
      <selection pane="bottomRight" activeCell="E3" sqref="E3"/>
    </sheetView>
  </sheetViews>
  <sheetFormatPr defaultRowHeight="15" x14ac:dyDescent="0.25"/>
  <cols>
    <col min="1" max="1" width="10" style="4" bestFit="1" customWidth="1"/>
    <col min="2" max="2" width="11.28515625" customWidth="1"/>
    <col min="3" max="3" width="12.42578125" customWidth="1"/>
    <col min="4" max="4" width="29.140625" bestFit="1" customWidth="1"/>
    <col min="5" max="5" width="20.5703125" style="8" customWidth="1"/>
    <col min="6" max="6" width="11.7109375" bestFit="1" customWidth="1"/>
    <col min="7" max="7" width="100.140625" style="2" customWidth="1"/>
    <col min="8" max="8" width="16.85546875" customWidth="1"/>
    <col min="9" max="9" width="18.140625" style="4" customWidth="1"/>
    <col min="10" max="10" width="14.5703125" bestFit="1" customWidth="1"/>
    <col min="11" max="11" width="11.42578125" customWidth="1"/>
    <col min="12" max="12" width="15.42578125" bestFit="1" customWidth="1"/>
    <col min="13" max="13" width="13.42578125" bestFit="1" customWidth="1"/>
  </cols>
  <sheetData>
    <row r="1" spans="1:12" s="11" customFormat="1" ht="56.25" x14ac:dyDescent="0.25">
      <c r="A1" s="17" t="s">
        <v>0</v>
      </c>
      <c r="B1" s="17"/>
      <c r="C1" s="17"/>
      <c r="D1" s="17"/>
      <c r="E1" s="17"/>
      <c r="F1" s="5"/>
      <c r="G1" s="5" t="s">
        <v>1</v>
      </c>
      <c r="H1" s="6">
        <v>31940448</v>
      </c>
      <c r="I1" s="10">
        <v>45717</v>
      </c>
      <c r="J1" s="6">
        <f>+H1-L1</f>
        <v>22597</v>
      </c>
      <c r="K1" s="6" t="s">
        <v>148</v>
      </c>
      <c r="L1" s="12">
        <v>31917851</v>
      </c>
    </row>
    <row r="2" spans="1:12" s="2" customFormat="1" ht="30" x14ac:dyDescent="0.25">
      <c r="A2" s="3" t="s">
        <v>2</v>
      </c>
      <c r="B2" s="3" t="s">
        <v>3</v>
      </c>
      <c r="C2" s="3" t="s">
        <v>4</v>
      </c>
      <c r="D2" s="3" t="s">
        <v>5</v>
      </c>
      <c r="E2" s="7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9" t="s">
        <v>150</v>
      </c>
      <c r="L2" s="13" t="s">
        <v>149</v>
      </c>
    </row>
    <row r="3" spans="1:12" x14ac:dyDescent="0.25">
      <c r="A3">
        <v>1</v>
      </c>
      <c r="B3" t="s">
        <v>11</v>
      </c>
      <c r="C3" t="s">
        <v>12</v>
      </c>
      <c r="D3" t="s">
        <v>13</v>
      </c>
      <c r="E3" s="19" t="s">
        <v>151</v>
      </c>
      <c r="F3" t="s">
        <v>14</v>
      </c>
      <c r="G3" t="s">
        <v>15</v>
      </c>
      <c r="H3" s="1">
        <v>0.96</v>
      </c>
      <c r="I3" t="s">
        <v>16</v>
      </c>
      <c r="J3" s="1">
        <f>+Table1[[#This Row],[% Direct]]-L3</f>
        <v>0</v>
      </c>
      <c r="L3" s="14">
        <v>0.96</v>
      </c>
    </row>
    <row r="4" spans="1:12" x14ac:dyDescent="0.25">
      <c r="A4">
        <v>2</v>
      </c>
      <c r="B4" t="s">
        <v>11</v>
      </c>
      <c r="C4" t="s">
        <v>12</v>
      </c>
      <c r="D4" t="s">
        <v>17</v>
      </c>
      <c r="E4">
        <v>4584729</v>
      </c>
      <c r="F4" t="s">
        <v>14</v>
      </c>
      <c r="G4" t="s">
        <v>18</v>
      </c>
      <c r="H4" s="1">
        <v>1</v>
      </c>
      <c r="I4" t="s">
        <v>16</v>
      </c>
      <c r="J4" s="1">
        <f>+Table1[[#This Row],[% Direct]]-L4</f>
        <v>0</v>
      </c>
      <c r="L4" s="15">
        <v>1</v>
      </c>
    </row>
    <row r="5" spans="1:12" x14ac:dyDescent="0.25">
      <c r="A5">
        <v>3</v>
      </c>
      <c r="B5" t="s">
        <v>11</v>
      </c>
      <c r="C5" t="s">
        <v>12</v>
      </c>
      <c r="D5" t="s">
        <v>19</v>
      </c>
      <c r="E5">
        <v>0</v>
      </c>
      <c r="F5" t="s">
        <v>14</v>
      </c>
      <c r="G5" t="s">
        <v>20</v>
      </c>
      <c r="H5" s="1">
        <v>1</v>
      </c>
      <c r="I5" t="s">
        <v>16</v>
      </c>
      <c r="J5" s="1">
        <f>+Table1[[#This Row],[% Direct]]-L5</f>
        <v>0</v>
      </c>
      <c r="L5" s="14">
        <v>1</v>
      </c>
    </row>
    <row r="6" spans="1:12" x14ac:dyDescent="0.25">
      <c r="A6">
        <v>4</v>
      </c>
      <c r="B6" t="s">
        <v>11</v>
      </c>
      <c r="C6" t="s">
        <v>12</v>
      </c>
      <c r="D6" t="s">
        <v>21</v>
      </c>
      <c r="E6" t="s">
        <v>22</v>
      </c>
      <c r="F6" t="s">
        <v>23</v>
      </c>
      <c r="G6" t="s">
        <v>24</v>
      </c>
      <c r="H6" s="1">
        <v>0.999</v>
      </c>
      <c r="I6" t="s">
        <v>16</v>
      </c>
      <c r="J6" s="1">
        <f>+Table1[[#This Row],[% Direct]]-L6</f>
        <v>0</v>
      </c>
      <c r="L6" s="15">
        <v>0.999</v>
      </c>
    </row>
    <row r="7" spans="1:12" x14ac:dyDescent="0.25">
      <c r="A7">
        <v>5</v>
      </c>
      <c r="B7" t="s">
        <v>11</v>
      </c>
      <c r="C7" t="s">
        <v>25</v>
      </c>
      <c r="D7" t="s">
        <v>26</v>
      </c>
      <c r="E7" t="s">
        <v>27</v>
      </c>
      <c r="F7" t="s">
        <v>23</v>
      </c>
      <c r="G7" t="s">
        <v>28</v>
      </c>
      <c r="H7" s="1">
        <v>0.999</v>
      </c>
      <c r="I7" t="s">
        <v>16</v>
      </c>
      <c r="J7" s="1">
        <f>+Table1[[#This Row],[% Direct]]-L7</f>
        <v>0</v>
      </c>
      <c r="L7" s="14">
        <v>0.999</v>
      </c>
    </row>
    <row r="8" spans="1:12" x14ac:dyDescent="0.25">
      <c r="A8">
        <v>6</v>
      </c>
      <c r="B8" t="s">
        <v>11</v>
      </c>
      <c r="C8" t="s">
        <v>29</v>
      </c>
      <c r="D8" t="s">
        <v>30</v>
      </c>
      <c r="E8">
        <v>340446.33</v>
      </c>
      <c r="F8" t="s">
        <v>31</v>
      </c>
      <c r="G8" t="s">
        <v>32</v>
      </c>
      <c r="H8" s="1">
        <v>0.96</v>
      </c>
      <c r="I8" t="s">
        <v>16</v>
      </c>
      <c r="J8" s="1">
        <f>+Table1[[#This Row],[% Direct]]-L8</f>
        <v>0</v>
      </c>
      <c r="L8" s="15">
        <v>0.96</v>
      </c>
    </row>
    <row r="9" spans="1:12" x14ac:dyDescent="0.25">
      <c r="A9">
        <v>7</v>
      </c>
      <c r="B9" t="s">
        <v>11</v>
      </c>
      <c r="C9" t="s">
        <v>29</v>
      </c>
      <c r="D9" t="s">
        <v>33</v>
      </c>
      <c r="E9">
        <v>368152.12</v>
      </c>
      <c r="F9" t="s">
        <v>31</v>
      </c>
      <c r="G9" t="s">
        <v>34</v>
      </c>
      <c r="H9" s="1">
        <v>0.96</v>
      </c>
      <c r="I9" t="s">
        <v>16</v>
      </c>
      <c r="J9" s="1">
        <f>+Table1[[#This Row],[% Direct]]-L9</f>
        <v>0</v>
      </c>
      <c r="L9" s="14">
        <v>0.96</v>
      </c>
    </row>
    <row r="10" spans="1:12" x14ac:dyDescent="0.25">
      <c r="A10">
        <v>8</v>
      </c>
      <c r="B10" t="s">
        <v>11</v>
      </c>
      <c r="C10" t="s">
        <v>29</v>
      </c>
      <c r="D10" t="s">
        <v>35</v>
      </c>
      <c r="E10">
        <v>53.207099900000003</v>
      </c>
      <c r="F10" t="s">
        <v>31</v>
      </c>
      <c r="G10" t="s">
        <v>36</v>
      </c>
      <c r="H10" s="1">
        <v>0.96</v>
      </c>
      <c r="I10" t="s">
        <v>16</v>
      </c>
      <c r="J10" s="1">
        <f>+Table1[[#This Row],[% Direct]]-L10</f>
        <v>0</v>
      </c>
      <c r="L10" s="15">
        <v>0.96</v>
      </c>
    </row>
    <row r="11" spans="1:12" x14ac:dyDescent="0.25">
      <c r="A11">
        <v>9</v>
      </c>
      <c r="B11" t="s">
        <v>11</v>
      </c>
      <c r="C11" t="s">
        <v>29</v>
      </c>
      <c r="D11" t="s">
        <v>37</v>
      </c>
      <c r="E11">
        <v>-2.8931133999999998</v>
      </c>
      <c r="F11" t="s">
        <v>31</v>
      </c>
      <c r="G11" t="s">
        <v>38</v>
      </c>
      <c r="H11" s="1">
        <v>0.96</v>
      </c>
      <c r="I11" t="s">
        <v>16</v>
      </c>
      <c r="J11" s="1">
        <f>+Table1[[#This Row],[% Direct]]-L11</f>
        <v>0</v>
      </c>
      <c r="L11" s="14">
        <v>0.96</v>
      </c>
    </row>
    <row r="12" spans="1:12" x14ac:dyDescent="0.25">
      <c r="A12">
        <v>10</v>
      </c>
      <c r="B12" t="s">
        <v>11</v>
      </c>
      <c r="C12" t="s">
        <v>39</v>
      </c>
      <c r="D12" t="s">
        <v>40</v>
      </c>
      <c r="E12" t="s">
        <v>41</v>
      </c>
      <c r="F12" t="s">
        <v>23</v>
      </c>
      <c r="G12" t="s">
        <v>144</v>
      </c>
      <c r="H12" s="1">
        <v>0.998</v>
      </c>
      <c r="I12" t="s">
        <v>16</v>
      </c>
      <c r="J12" s="1">
        <f>+Table1[[#This Row],[% Direct]]-L12</f>
        <v>0</v>
      </c>
      <c r="L12" s="15">
        <v>0.998</v>
      </c>
    </row>
    <row r="13" spans="1:12" x14ac:dyDescent="0.25">
      <c r="A13">
        <v>11</v>
      </c>
      <c r="B13" t="s">
        <v>11</v>
      </c>
      <c r="C13" t="s">
        <v>39</v>
      </c>
      <c r="D13" t="s">
        <v>42</v>
      </c>
      <c r="E13" t="s">
        <v>43</v>
      </c>
      <c r="F13" t="s">
        <v>23</v>
      </c>
      <c r="G13" t="s">
        <v>145</v>
      </c>
      <c r="H13" s="1">
        <v>0.998</v>
      </c>
      <c r="I13" t="s">
        <v>16</v>
      </c>
      <c r="J13" s="1">
        <f>+Table1[[#This Row],[% Direct]]-L13</f>
        <v>0</v>
      </c>
      <c r="L13" s="14">
        <v>0.998</v>
      </c>
    </row>
    <row r="14" spans="1:12" x14ac:dyDescent="0.25">
      <c r="A14">
        <v>12</v>
      </c>
      <c r="B14" t="s">
        <v>11</v>
      </c>
      <c r="C14" t="s">
        <v>39</v>
      </c>
      <c r="D14" t="s">
        <v>44</v>
      </c>
      <c r="E14" t="s">
        <v>41</v>
      </c>
      <c r="F14" t="s">
        <v>23</v>
      </c>
      <c r="G14" t="s">
        <v>45</v>
      </c>
      <c r="H14" s="1">
        <v>0.998</v>
      </c>
      <c r="I14" t="s">
        <v>16</v>
      </c>
      <c r="J14" s="1">
        <f>+Table1[[#This Row],[% Direct]]-L14</f>
        <v>0</v>
      </c>
      <c r="L14" s="15">
        <v>0.998</v>
      </c>
    </row>
    <row r="15" spans="1:12" x14ac:dyDescent="0.25">
      <c r="A15">
        <v>13</v>
      </c>
      <c r="B15" t="s">
        <v>11</v>
      </c>
      <c r="C15" t="s">
        <v>39</v>
      </c>
      <c r="D15" t="s">
        <v>46</v>
      </c>
      <c r="E15" t="s">
        <v>43</v>
      </c>
      <c r="F15" t="s">
        <v>23</v>
      </c>
      <c r="G15" t="s">
        <v>47</v>
      </c>
      <c r="H15" s="1">
        <v>0.998</v>
      </c>
      <c r="I15" t="s">
        <v>16</v>
      </c>
      <c r="J15" s="1">
        <f>+Table1[[#This Row],[% Direct]]-L15</f>
        <v>8.9999999999999969E-2</v>
      </c>
      <c r="L15" s="14">
        <v>0.90800000000000003</v>
      </c>
    </row>
    <row r="16" spans="1:12" x14ac:dyDescent="0.25">
      <c r="A16">
        <v>14</v>
      </c>
      <c r="B16" t="s">
        <v>11</v>
      </c>
      <c r="C16" t="s">
        <v>48</v>
      </c>
      <c r="D16" t="s">
        <v>49</v>
      </c>
      <c r="E16" t="s">
        <v>50</v>
      </c>
      <c r="F16" t="s">
        <v>23</v>
      </c>
      <c r="G16" t="s">
        <v>51</v>
      </c>
      <c r="H16" s="1">
        <v>0.998</v>
      </c>
      <c r="I16" t="s">
        <v>16</v>
      </c>
      <c r="J16" s="1">
        <f>+Table1[[#This Row],[% Direct]]-L16</f>
        <v>0</v>
      </c>
      <c r="L16" s="15">
        <v>0.998</v>
      </c>
    </row>
    <row r="17" spans="1:12" x14ac:dyDescent="0.25">
      <c r="A17">
        <v>15</v>
      </c>
      <c r="B17" t="s">
        <v>52</v>
      </c>
      <c r="C17" t="s">
        <v>53</v>
      </c>
      <c r="D17" t="s">
        <v>54</v>
      </c>
      <c r="E17">
        <v>1</v>
      </c>
      <c r="F17" t="s">
        <v>55</v>
      </c>
      <c r="G17" t="s">
        <v>56</v>
      </c>
      <c r="H17" s="1">
        <v>0.88500000000000001</v>
      </c>
      <c r="I17" t="s">
        <v>16</v>
      </c>
      <c r="J17" s="1">
        <f>+Table1[[#This Row],[% Direct]]-L17</f>
        <v>0</v>
      </c>
      <c r="L17" s="14">
        <v>0.88500000000000001</v>
      </c>
    </row>
    <row r="18" spans="1:12" x14ac:dyDescent="0.25">
      <c r="A18">
        <v>16</v>
      </c>
      <c r="B18" t="s">
        <v>52</v>
      </c>
      <c r="C18" t="s">
        <v>53</v>
      </c>
      <c r="D18" t="s">
        <v>57</v>
      </c>
      <c r="E18">
        <v>2</v>
      </c>
      <c r="F18" t="s">
        <v>23</v>
      </c>
      <c r="G18" t="s">
        <v>58</v>
      </c>
      <c r="H18" s="1">
        <v>0.751</v>
      </c>
      <c r="I18" t="s">
        <v>16</v>
      </c>
      <c r="J18" s="1">
        <f>+Table1[[#This Row],[% Direct]]-L18</f>
        <v>0</v>
      </c>
      <c r="L18" s="15">
        <v>0.751</v>
      </c>
    </row>
    <row r="19" spans="1:12" x14ac:dyDescent="0.25">
      <c r="A19">
        <v>17</v>
      </c>
      <c r="B19" t="s">
        <v>52</v>
      </c>
      <c r="C19" t="s">
        <v>59</v>
      </c>
      <c r="D19" t="s">
        <v>60</v>
      </c>
      <c r="E19">
        <v>3</v>
      </c>
      <c r="F19" t="s">
        <v>23</v>
      </c>
      <c r="G19" t="s">
        <v>61</v>
      </c>
      <c r="H19" s="1">
        <v>0.84199999999999997</v>
      </c>
      <c r="I19" t="s">
        <v>16</v>
      </c>
      <c r="J19" s="1">
        <f>+Table1[[#This Row],[% Direct]]-L19</f>
        <v>0</v>
      </c>
      <c r="L19" s="14">
        <v>0.84199999999999997</v>
      </c>
    </row>
    <row r="20" spans="1:12" x14ac:dyDescent="0.25">
      <c r="A20">
        <v>18</v>
      </c>
      <c r="B20" t="s">
        <v>52</v>
      </c>
      <c r="C20" t="s">
        <v>59</v>
      </c>
      <c r="D20" t="s">
        <v>62</v>
      </c>
      <c r="E20">
        <v>1</v>
      </c>
      <c r="F20" t="s">
        <v>23</v>
      </c>
      <c r="G20" t="s">
        <v>63</v>
      </c>
      <c r="H20" s="1">
        <v>0.36699999999999999</v>
      </c>
      <c r="I20" t="s">
        <v>16</v>
      </c>
      <c r="J20" s="1">
        <f>+Table1[[#This Row],[% Direct]]-L20</f>
        <v>2.0000000000000018E-3</v>
      </c>
      <c r="L20" s="15">
        <v>0.36499999999999999</v>
      </c>
    </row>
    <row r="21" spans="1:12" x14ac:dyDescent="0.25">
      <c r="A21">
        <v>19</v>
      </c>
      <c r="B21" t="s">
        <v>52</v>
      </c>
      <c r="C21" t="s">
        <v>59</v>
      </c>
      <c r="D21" t="s">
        <v>64</v>
      </c>
      <c r="E21">
        <v>6</v>
      </c>
      <c r="F21" t="s">
        <v>23</v>
      </c>
      <c r="G21" t="s">
        <v>65</v>
      </c>
      <c r="H21" s="1">
        <v>0.58199999999999996</v>
      </c>
      <c r="I21" t="s">
        <v>16</v>
      </c>
      <c r="J21" s="1">
        <f>+Table1[[#This Row],[% Direct]]-L21</f>
        <v>2.0000000000000018E-3</v>
      </c>
      <c r="L21" s="14">
        <v>0.57999999999999996</v>
      </c>
    </row>
    <row r="22" spans="1:12" x14ac:dyDescent="0.25">
      <c r="A22">
        <v>20</v>
      </c>
      <c r="B22" t="s">
        <v>52</v>
      </c>
      <c r="C22" t="s">
        <v>66</v>
      </c>
      <c r="D22" t="s">
        <v>67</v>
      </c>
      <c r="E22">
        <v>3</v>
      </c>
      <c r="F22" t="s">
        <v>55</v>
      </c>
      <c r="G22" t="s">
        <v>68</v>
      </c>
      <c r="H22" s="1">
        <v>0.6</v>
      </c>
      <c r="I22" t="s">
        <v>16</v>
      </c>
      <c r="J22" s="1">
        <f>+Table1[[#This Row],[% Direct]]-L22</f>
        <v>3.0000000000000027E-3</v>
      </c>
      <c r="L22" s="15">
        <v>0.59699999999999998</v>
      </c>
    </row>
    <row r="23" spans="1:12" x14ac:dyDescent="0.25">
      <c r="A23">
        <v>21</v>
      </c>
      <c r="B23" t="s">
        <v>52</v>
      </c>
      <c r="C23" t="s">
        <v>66</v>
      </c>
      <c r="D23" t="s">
        <v>69</v>
      </c>
      <c r="E23">
        <v>0</v>
      </c>
      <c r="F23" t="s">
        <v>23</v>
      </c>
      <c r="G23" t="s">
        <v>70</v>
      </c>
      <c r="H23" s="1">
        <v>0.10199999999999999</v>
      </c>
      <c r="I23" t="s">
        <v>16</v>
      </c>
      <c r="J23" s="1">
        <f>+Table1[[#This Row],[% Direct]]-L23</f>
        <v>9.9999999999998701E-4</v>
      </c>
      <c r="L23" s="14">
        <v>0.10100000000000001</v>
      </c>
    </row>
    <row r="24" spans="1:12" x14ac:dyDescent="0.25">
      <c r="A24">
        <v>22</v>
      </c>
      <c r="B24" t="s">
        <v>52</v>
      </c>
      <c r="C24" t="s">
        <v>71</v>
      </c>
      <c r="D24" t="s">
        <v>72</v>
      </c>
      <c r="E24">
        <v>0</v>
      </c>
      <c r="F24" t="s">
        <v>55</v>
      </c>
      <c r="G24" t="s">
        <v>73</v>
      </c>
      <c r="H24" s="1">
        <v>1.6E-2</v>
      </c>
      <c r="I24" t="s">
        <v>16</v>
      </c>
      <c r="J24" s="1">
        <f>+Table1[[#This Row],[% Direct]]-L24</f>
        <v>0</v>
      </c>
      <c r="L24" s="15">
        <v>1.6E-2</v>
      </c>
    </row>
    <row r="25" spans="1:12" x14ac:dyDescent="0.25">
      <c r="A25">
        <v>23</v>
      </c>
      <c r="B25" t="s">
        <v>52</v>
      </c>
      <c r="C25" t="s">
        <v>53</v>
      </c>
      <c r="D25" t="s">
        <v>74</v>
      </c>
      <c r="E25">
        <v>401.3</v>
      </c>
      <c r="F25" t="s">
        <v>23</v>
      </c>
      <c r="G25" t="s">
        <v>75</v>
      </c>
      <c r="H25" s="1">
        <v>0.84299999999999997</v>
      </c>
      <c r="I25" t="s">
        <v>76</v>
      </c>
      <c r="J25" s="1">
        <f>+Table1[[#This Row],[% Direct]]-L25</f>
        <v>0</v>
      </c>
      <c r="L25" s="14">
        <v>0.84299999999999997</v>
      </c>
    </row>
    <row r="26" spans="1:12" x14ac:dyDescent="0.25">
      <c r="A26">
        <v>24</v>
      </c>
      <c r="B26" t="s">
        <v>52</v>
      </c>
      <c r="C26" t="s">
        <v>53</v>
      </c>
      <c r="D26" t="s">
        <v>77</v>
      </c>
      <c r="E26">
        <v>7.09</v>
      </c>
      <c r="F26" t="s">
        <v>23</v>
      </c>
      <c r="G26" t="s">
        <v>78</v>
      </c>
      <c r="H26" s="1">
        <v>0.58599999999999997</v>
      </c>
      <c r="I26" t="s">
        <v>16</v>
      </c>
      <c r="J26" s="1">
        <f>+Table1[[#This Row],[% Direct]]-L26</f>
        <v>-1.0000000000000009E-3</v>
      </c>
      <c r="L26" s="15">
        <v>0.58699999999999997</v>
      </c>
    </row>
    <row r="27" spans="1:12" x14ac:dyDescent="0.25">
      <c r="A27">
        <v>25</v>
      </c>
      <c r="B27" t="s">
        <v>52</v>
      </c>
      <c r="C27" t="s">
        <v>53</v>
      </c>
      <c r="D27" t="s">
        <v>79</v>
      </c>
      <c r="E27">
        <v>76.5</v>
      </c>
      <c r="F27" t="s">
        <v>23</v>
      </c>
      <c r="G27" t="s">
        <v>80</v>
      </c>
      <c r="H27" s="1">
        <v>0.58599999999999997</v>
      </c>
      <c r="I27" t="s">
        <v>16</v>
      </c>
      <c r="J27" s="1">
        <f>+Table1[[#This Row],[% Direct]]-L27</f>
        <v>-1.0000000000000009E-3</v>
      </c>
      <c r="L27" s="14">
        <v>0.58699999999999997</v>
      </c>
    </row>
    <row r="28" spans="1:12" x14ac:dyDescent="0.25">
      <c r="A28">
        <v>26</v>
      </c>
      <c r="B28" t="s">
        <v>52</v>
      </c>
      <c r="C28" t="s">
        <v>53</v>
      </c>
      <c r="D28" t="s">
        <v>81</v>
      </c>
      <c r="E28">
        <v>386.66</v>
      </c>
      <c r="F28" t="s">
        <v>23</v>
      </c>
      <c r="G28" t="s">
        <v>82</v>
      </c>
      <c r="H28" s="1">
        <v>0.58599999999999997</v>
      </c>
      <c r="I28" t="s">
        <v>16</v>
      </c>
      <c r="J28" s="1">
        <f>+Table1[[#This Row],[% Direct]]-L28</f>
        <v>-1.0000000000000009E-3</v>
      </c>
      <c r="L28" s="15">
        <v>0.58699999999999997</v>
      </c>
    </row>
    <row r="29" spans="1:12" x14ac:dyDescent="0.25">
      <c r="A29">
        <v>27</v>
      </c>
      <c r="B29" t="s">
        <v>52</v>
      </c>
      <c r="C29" t="s">
        <v>53</v>
      </c>
      <c r="D29" t="s">
        <v>83</v>
      </c>
      <c r="E29">
        <v>0.81</v>
      </c>
      <c r="F29" t="s">
        <v>23</v>
      </c>
      <c r="G29" t="s">
        <v>84</v>
      </c>
      <c r="H29" s="1">
        <v>0.58599999999999997</v>
      </c>
      <c r="I29" t="s">
        <v>16</v>
      </c>
      <c r="J29" s="1">
        <f>+Table1[[#This Row],[% Direct]]-L29</f>
        <v>-1.0000000000000009E-3</v>
      </c>
      <c r="L29" s="14">
        <v>0.58699999999999997</v>
      </c>
    </row>
    <row r="30" spans="1:12" x14ac:dyDescent="0.25">
      <c r="A30">
        <v>28</v>
      </c>
      <c r="B30" t="s">
        <v>52</v>
      </c>
      <c r="C30" t="s">
        <v>53</v>
      </c>
      <c r="D30" t="s">
        <v>85</v>
      </c>
      <c r="E30">
        <v>0.16</v>
      </c>
      <c r="F30" t="s">
        <v>23</v>
      </c>
      <c r="G30" t="s">
        <v>86</v>
      </c>
      <c r="H30" s="1">
        <v>0.57199999999999995</v>
      </c>
      <c r="I30" t="s">
        <v>16</v>
      </c>
      <c r="J30" s="1">
        <f>+Table1[[#This Row],[% Direct]]-L30</f>
        <v>-1.0000000000000009E-3</v>
      </c>
      <c r="L30" s="15">
        <v>0.57299999999999995</v>
      </c>
    </row>
    <row r="31" spans="1:12" x14ac:dyDescent="0.25">
      <c r="A31">
        <v>29</v>
      </c>
      <c r="B31" t="s">
        <v>52</v>
      </c>
      <c r="C31" t="s">
        <v>53</v>
      </c>
      <c r="D31" t="s">
        <v>87</v>
      </c>
      <c r="E31">
        <v>47.51</v>
      </c>
      <c r="F31" t="s">
        <v>23</v>
      </c>
      <c r="G31" t="s">
        <v>88</v>
      </c>
      <c r="H31" s="1">
        <v>0.58599999999999997</v>
      </c>
      <c r="I31" t="s">
        <v>16</v>
      </c>
      <c r="J31" s="1">
        <f>+Table1[[#This Row],[% Direct]]-L31</f>
        <v>-1.0000000000000009E-3</v>
      </c>
      <c r="L31" s="14">
        <v>0.58699999999999997</v>
      </c>
    </row>
    <row r="32" spans="1:12" x14ac:dyDescent="0.25">
      <c r="A32">
        <v>30</v>
      </c>
      <c r="B32" t="s">
        <v>52</v>
      </c>
      <c r="C32" t="s">
        <v>53</v>
      </c>
      <c r="D32" t="s">
        <v>89</v>
      </c>
      <c r="E32">
        <v>2</v>
      </c>
      <c r="F32" t="s">
        <v>23</v>
      </c>
      <c r="G32" t="s">
        <v>90</v>
      </c>
      <c r="H32" s="1">
        <v>0.58599999999999997</v>
      </c>
      <c r="I32" t="s">
        <v>16</v>
      </c>
      <c r="J32" s="1">
        <f>+Table1[[#This Row],[% Direct]]-L32</f>
        <v>-1.0000000000000009E-3</v>
      </c>
      <c r="L32" s="15">
        <v>0.58699999999999997</v>
      </c>
    </row>
    <row r="33" spans="1:12" x14ac:dyDescent="0.25">
      <c r="A33">
        <v>31</v>
      </c>
      <c r="B33" t="s">
        <v>52</v>
      </c>
      <c r="C33" t="s">
        <v>53</v>
      </c>
      <c r="D33" t="s">
        <v>91</v>
      </c>
      <c r="E33">
        <v>0</v>
      </c>
      <c r="F33" t="s">
        <v>23</v>
      </c>
      <c r="G33" t="s">
        <v>92</v>
      </c>
      <c r="H33" s="1">
        <v>0.64100000000000001</v>
      </c>
      <c r="I33" t="s">
        <v>16</v>
      </c>
      <c r="J33" s="1">
        <f>+Table1[[#This Row],[% Direct]]-L33</f>
        <v>3.0000000000000027E-3</v>
      </c>
      <c r="L33" s="14">
        <v>0.63800000000000001</v>
      </c>
    </row>
    <row r="34" spans="1:12" x14ac:dyDescent="0.25">
      <c r="A34">
        <v>32</v>
      </c>
      <c r="B34" t="s">
        <v>52</v>
      </c>
      <c r="C34" t="s">
        <v>93</v>
      </c>
      <c r="D34" t="s">
        <v>94</v>
      </c>
      <c r="E34">
        <v>225000</v>
      </c>
      <c r="F34" t="s">
        <v>23</v>
      </c>
      <c r="G34" t="s">
        <v>95</v>
      </c>
      <c r="H34" s="1">
        <v>0.47199999999999998</v>
      </c>
      <c r="I34" t="s">
        <v>76</v>
      </c>
      <c r="J34" s="1">
        <f>+Table1[[#This Row],[% Direct]]-L34</f>
        <v>2.0000000000000018E-3</v>
      </c>
      <c r="L34" s="15">
        <v>0.47</v>
      </c>
    </row>
    <row r="35" spans="1:12" x14ac:dyDescent="0.25">
      <c r="A35">
        <v>33</v>
      </c>
      <c r="B35" t="s">
        <v>52</v>
      </c>
      <c r="C35" t="s">
        <v>93</v>
      </c>
      <c r="D35" t="s">
        <v>96</v>
      </c>
      <c r="E35" s="18">
        <v>38200</v>
      </c>
      <c r="F35" t="s">
        <v>23</v>
      </c>
      <c r="G35" t="s">
        <v>97</v>
      </c>
      <c r="H35" s="1">
        <v>0.47199999999999998</v>
      </c>
      <c r="I35" t="s">
        <v>76</v>
      </c>
      <c r="J35" s="1">
        <f>+Table1[[#This Row],[% Direct]]-L35</f>
        <v>2.0000000000000018E-3</v>
      </c>
      <c r="L35" s="14">
        <v>0.47</v>
      </c>
    </row>
    <row r="36" spans="1:12" x14ac:dyDescent="0.25">
      <c r="A36">
        <v>34</v>
      </c>
      <c r="B36" t="s">
        <v>52</v>
      </c>
      <c r="C36" t="s">
        <v>93</v>
      </c>
      <c r="D36" t="s">
        <v>98</v>
      </c>
      <c r="E36">
        <v>1</v>
      </c>
      <c r="F36" t="s">
        <v>55</v>
      </c>
      <c r="G36" t="s">
        <v>99</v>
      </c>
      <c r="H36" s="1">
        <v>0.47199999999999998</v>
      </c>
      <c r="I36" t="s">
        <v>76</v>
      </c>
      <c r="J36" s="1">
        <f>+Table1[[#This Row],[% Direct]]-L36</f>
        <v>2.0000000000000018E-3</v>
      </c>
      <c r="L36" s="15">
        <v>0.47</v>
      </c>
    </row>
    <row r="37" spans="1:12" x14ac:dyDescent="0.25">
      <c r="A37">
        <v>35</v>
      </c>
      <c r="B37" t="s">
        <v>52</v>
      </c>
      <c r="C37" t="s">
        <v>93</v>
      </c>
      <c r="D37" t="s">
        <v>100</v>
      </c>
      <c r="E37">
        <v>404066</v>
      </c>
      <c r="F37" t="s">
        <v>23</v>
      </c>
      <c r="G37" t="s">
        <v>101</v>
      </c>
      <c r="H37" s="1">
        <v>0.42799999999999999</v>
      </c>
      <c r="I37" t="s">
        <v>76</v>
      </c>
      <c r="J37" s="1">
        <f>+Table1[[#This Row],[% Direct]]-L37</f>
        <v>1.0000000000000009E-3</v>
      </c>
      <c r="L37" s="14">
        <v>0.42699999999999999</v>
      </c>
    </row>
    <row r="38" spans="1:12" x14ac:dyDescent="0.25">
      <c r="A38">
        <v>36</v>
      </c>
      <c r="B38" t="s">
        <v>52</v>
      </c>
      <c r="C38" t="s">
        <v>93</v>
      </c>
      <c r="D38" t="s">
        <v>102</v>
      </c>
      <c r="E38">
        <v>2</v>
      </c>
      <c r="F38" t="s">
        <v>23</v>
      </c>
      <c r="G38" t="s">
        <v>103</v>
      </c>
      <c r="H38" s="1">
        <v>0.47199999999999998</v>
      </c>
      <c r="I38" t="s">
        <v>76</v>
      </c>
      <c r="J38" s="1">
        <f>+Table1[[#This Row],[% Direct]]-L38</f>
        <v>2.0000000000000018E-3</v>
      </c>
      <c r="L38" s="15">
        <v>0.47</v>
      </c>
    </row>
    <row r="39" spans="1:12" x14ac:dyDescent="0.25">
      <c r="A39">
        <v>37</v>
      </c>
      <c r="B39" t="s">
        <v>52</v>
      </c>
      <c r="C39" t="s">
        <v>104</v>
      </c>
      <c r="D39" t="s">
        <v>105</v>
      </c>
      <c r="E39">
        <v>3</v>
      </c>
      <c r="F39" t="s">
        <v>55</v>
      </c>
      <c r="G39" t="s">
        <v>106</v>
      </c>
      <c r="H39" s="1">
        <v>0.82599999999999996</v>
      </c>
      <c r="I39" t="s">
        <v>16</v>
      </c>
      <c r="J39" s="1">
        <f>+Table1[[#This Row],[% Direct]]-L39</f>
        <v>0</v>
      </c>
      <c r="L39" s="14">
        <v>0.82599999999999996</v>
      </c>
    </row>
    <row r="40" spans="1:12" x14ac:dyDescent="0.25">
      <c r="A40">
        <v>38</v>
      </c>
      <c r="B40" t="s">
        <v>52</v>
      </c>
      <c r="C40" t="s">
        <v>107</v>
      </c>
      <c r="D40" t="s">
        <v>108</v>
      </c>
      <c r="E40">
        <v>0</v>
      </c>
      <c r="F40" t="s">
        <v>55</v>
      </c>
      <c r="G40" t="s">
        <v>109</v>
      </c>
      <c r="H40" s="1">
        <v>1</v>
      </c>
      <c r="I40" t="s">
        <v>16</v>
      </c>
      <c r="J40" s="1">
        <f>+Table1[[#This Row],[% Direct]]-L40</f>
        <v>0</v>
      </c>
      <c r="L40" s="15">
        <v>1</v>
      </c>
    </row>
    <row r="41" spans="1:12" x14ac:dyDescent="0.25">
      <c r="A41">
        <v>39</v>
      </c>
      <c r="B41" t="s">
        <v>52</v>
      </c>
      <c r="C41" t="s">
        <v>107</v>
      </c>
      <c r="D41" t="s">
        <v>110</v>
      </c>
      <c r="E41">
        <v>0</v>
      </c>
      <c r="F41" t="s">
        <v>23</v>
      </c>
      <c r="G41" t="s">
        <v>111</v>
      </c>
      <c r="H41" s="1">
        <v>0.16900000000000001</v>
      </c>
      <c r="I41" t="s">
        <v>16</v>
      </c>
      <c r="J41" s="1">
        <f>+Table1[[#This Row],[% Direct]]-L41</f>
        <v>0</v>
      </c>
      <c r="L41" s="14">
        <v>0.16900000000000001</v>
      </c>
    </row>
    <row r="42" spans="1:12" x14ac:dyDescent="0.25">
      <c r="A42">
        <v>40</v>
      </c>
      <c r="B42" t="s">
        <v>52</v>
      </c>
      <c r="C42" t="s">
        <v>112</v>
      </c>
      <c r="D42" t="s">
        <v>113</v>
      </c>
      <c r="E42">
        <v>16</v>
      </c>
      <c r="F42" t="s">
        <v>23</v>
      </c>
      <c r="G42" t="s">
        <v>114</v>
      </c>
      <c r="H42" s="1">
        <v>0.96</v>
      </c>
      <c r="I42" t="s">
        <v>16</v>
      </c>
      <c r="J42" s="1">
        <f>+Table1[[#This Row],[% Direct]]-L42</f>
        <v>0</v>
      </c>
      <c r="L42" s="15">
        <v>0.96</v>
      </c>
    </row>
    <row r="43" spans="1:12" x14ac:dyDescent="0.25">
      <c r="A43">
        <v>41</v>
      </c>
      <c r="B43" t="s">
        <v>52</v>
      </c>
      <c r="C43" t="s">
        <v>112</v>
      </c>
      <c r="D43" t="s">
        <v>115</v>
      </c>
      <c r="E43">
        <v>0</v>
      </c>
      <c r="F43" t="s">
        <v>55</v>
      </c>
      <c r="G43" t="s">
        <v>116</v>
      </c>
      <c r="H43" s="1">
        <v>0.96</v>
      </c>
      <c r="I43" t="s">
        <v>16</v>
      </c>
      <c r="J43" s="1">
        <f>+Table1[[#This Row],[% Direct]]-L43</f>
        <v>0</v>
      </c>
      <c r="L43" s="14">
        <v>0.96</v>
      </c>
    </row>
    <row r="44" spans="1:12" x14ac:dyDescent="0.25">
      <c r="A44">
        <v>42</v>
      </c>
      <c r="B44" t="s">
        <v>52</v>
      </c>
      <c r="C44" t="s">
        <v>117</v>
      </c>
      <c r="D44" t="s">
        <v>118</v>
      </c>
      <c r="E44">
        <v>0</v>
      </c>
      <c r="F44" t="s">
        <v>55</v>
      </c>
      <c r="G44" t="s">
        <v>119</v>
      </c>
      <c r="H44" s="1">
        <v>8.1000000000000003E-2</v>
      </c>
      <c r="I44" t="s">
        <v>16</v>
      </c>
      <c r="J44" s="1">
        <f>+Table1[[#This Row],[% Direct]]-L44</f>
        <v>0</v>
      </c>
      <c r="L44" s="15">
        <v>8.1000000000000003E-2</v>
      </c>
    </row>
    <row r="45" spans="1:12" x14ac:dyDescent="0.25">
      <c r="A45">
        <v>43</v>
      </c>
      <c r="B45" t="s">
        <v>52</v>
      </c>
      <c r="C45" t="s">
        <v>120</v>
      </c>
      <c r="D45" t="s">
        <v>121</v>
      </c>
      <c r="E45">
        <v>0</v>
      </c>
      <c r="F45" t="s">
        <v>55</v>
      </c>
      <c r="G45" t="s">
        <v>122</v>
      </c>
      <c r="H45" s="1">
        <v>2.1999999999999999E-2</v>
      </c>
      <c r="I45" t="s">
        <v>16</v>
      </c>
      <c r="J45" s="1">
        <f>+Table1[[#This Row],[% Direct]]-L45</f>
        <v>0</v>
      </c>
      <c r="L45" s="14">
        <v>2.1999999999999999E-2</v>
      </c>
    </row>
    <row r="46" spans="1:12" x14ac:dyDescent="0.25">
      <c r="A46">
        <v>44</v>
      </c>
      <c r="B46" t="s">
        <v>11</v>
      </c>
      <c r="C46" t="s">
        <v>48</v>
      </c>
      <c r="D46" t="s">
        <v>123</v>
      </c>
      <c r="E46">
        <v>0</v>
      </c>
      <c r="F46" t="s">
        <v>55</v>
      </c>
      <c r="G46" t="s">
        <v>124</v>
      </c>
      <c r="H46" s="1">
        <v>4.0000000000000001E-3</v>
      </c>
      <c r="I46" t="s">
        <v>16</v>
      </c>
      <c r="J46" s="1">
        <f>+Table1[[#This Row],[% Direct]]-L46</f>
        <v>0</v>
      </c>
      <c r="L46" s="15">
        <v>4.0000000000000001E-3</v>
      </c>
    </row>
    <row r="47" spans="1:12" x14ac:dyDescent="0.25">
      <c r="A47">
        <v>45</v>
      </c>
      <c r="B47" t="s">
        <v>52</v>
      </c>
      <c r="C47" t="s">
        <v>107</v>
      </c>
      <c r="D47" t="s">
        <v>125</v>
      </c>
      <c r="E47">
        <v>6.3E-3</v>
      </c>
      <c r="F47" t="s">
        <v>23</v>
      </c>
      <c r="G47" t="s">
        <v>126</v>
      </c>
      <c r="H47" s="1">
        <v>0.998</v>
      </c>
      <c r="I47" t="s">
        <v>76</v>
      </c>
      <c r="J47" s="1">
        <f>+Table1[[#This Row],[% Direct]]-L47</f>
        <v>0</v>
      </c>
      <c r="L47" s="14">
        <v>0.998</v>
      </c>
    </row>
    <row r="48" spans="1:12" x14ac:dyDescent="0.25">
      <c r="A48">
        <v>46</v>
      </c>
      <c r="B48" t="s">
        <v>52</v>
      </c>
      <c r="C48" t="s">
        <v>53</v>
      </c>
      <c r="D48" t="s">
        <v>127</v>
      </c>
      <c r="E48"/>
      <c r="F48" t="s">
        <v>23</v>
      </c>
      <c r="G48" t="s">
        <v>128</v>
      </c>
      <c r="H48" s="1">
        <v>6.0000000000000001E-3</v>
      </c>
      <c r="I48" t="s">
        <v>76</v>
      </c>
      <c r="J48" s="1">
        <f>+Table1[[#This Row],[% Direct]]-L48</f>
        <v>0</v>
      </c>
      <c r="L48" s="15">
        <v>6.0000000000000001E-3</v>
      </c>
    </row>
    <row r="49" spans="1:12" x14ac:dyDescent="0.25">
      <c r="A49">
        <v>47</v>
      </c>
      <c r="B49" t="s">
        <v>52</v>
      </c>
      <c r="C49" t="s">
        <v>53</v>
      </c>
      <c r="D49" t="s">
        <v>129</v>
      </c>
      <c r="E49">
        <v>0</v>
      </c>
      <c r="F49" t="s">
        <v>55</v>
      </c>
      <c r="G49" t="s">
        <v>130</v>
      </c>
      <c r="H49" s="1">
        <v>0.155</v>
      </c>
      <c r="I49" t="s">
        <v>76</v>
      </c>
      <c r="J49" s="1">
        <f>+Table1[[#This Row],[% Direct]]-L49</f>
        <v>2.0000000000000018E-3</v>
      </c>
      <c r="L49" s="14">
        <v>0.153</v>
      </c>
    </row>
    <row r="50" spans="1:12" x14ac:dyDescent="0.25">
      <c r="A50">
        <v>48</v>
      </c>
      <c r="B50" t="s">
        <v>52</v>
      </c>
      <c r="C50" t="s">
        <v>53</v>
      </c>
      <c r="D50" t="s">
        <v>131</v>
      </c>
      <c r="E50">
        <v>0</v>
      </c>
      <c r="F50" t="s">
        <v>23</v>
      </c>
      <c r="G50" t="s">
        <v>132</v>
      </c>
      <c r="H50" s="1">
        <v>0.54100000000000004</v>
      </c>
      <c r="I50" t="s">
        <v>16</v>
      </c>
      <c r="J50" s="1">
        <f>+Table1[[#This Row],[% Direct]]-L50</f>
        <v>3.0000000000000027E-3</v>
      </c>
      <c r="L50" s="15">
        <v>0.53800000000000003</v>
      </c>
    </row>
    <row r="51" spans="1:12" x14ac:dyDescent="0.25">
      <c r="A51">
        <v>49</v>
      </c>
      <c r="B51" t="s">
        <v>52</v>
      </c>
      <c r="C51" t="s">
        <v>133</v>
      </c>
      <c r="D51" t="s">
        <v>134</v>
      </c>
      <c r="E51">
        <v>0</v>
      </c>
      <c r="F51" t="s">
        <v>55</v>
      </c>
      <c r="G51" t="s">
        <v>135</v>
      </c>
      <c r="H51" s="1">
        <v>0.621</v>
      </c>
      <c r="I51" t="s">
        <v>16</v>
      </c>
      <c r="J51" s="1">
        <f>+Table1[[#This Row],[% Direct]]-L51</f>
        <v>3.0000000000000027E-3</v>
      </c>
      <c r="L51" s="14">
        <v>0.61799999999999999</v>
      </c>
    </row>
    <row r="52" spans="1:12" x14ac:dyDescent="0.25">
      <c r="A52">
        <v>50</v>
      </c>
      <c r="B52" t="s">
        <v>52</v>
      </c>
      <c r="C52" t="s">
        <v>133</v>
      </c>
      <c r="D52" t="s">
        <v>136</v>
      </c>
      <c r="E52">
        <v>0</v>
      </c>
      <c r="F52" t="s">
        <v>55</v>
      </c>
      <c r="G52" t="s">
        <v>137</v>
      </c>
      <c r="H52" s="1">
        <v>0.63700000000000001</v>
      </c>
      <c r="I52" t="s">
        <v>16</v>
      </c>
      <c r="J52" s="1">
        <f>+Table1[[#This Row],[% Direct]]-L52</f>
        <v>3.0000000000000027E-3</v>
      </c>
      <c r="L52" s="15">
        <v>0.63400000000000001</v>
      </c>
    </row>
    <row r="53" spans="1:12" x14ac:dyDescent="0.25">
      <c r="A53">
        <v>51</v>
      </c>
      <c r="B53" t="s">
        <v>52</v>
      </c>
      <c r="C53" t="s">
        <v>71</v>
      </c>
      <c r="D53" t="s">
        <v>138</v>
      </c>
      <c r="E53">
        <v>0</v>
      </c>
      <c r="F53" t="s">
        <v>55</v>
      </c>
      <c r="G53" t="s">
        <v>139</v>
      </c>
      <c r="H53" s="1">
        <v>0.39500000000000002</v>
      </c>
      <c r="I53" t="s">
        <v>16</v>
      </c>
      <c r="J53" s="1">
        <f>+Table1[[#This Row],[% Direct]]-L53</f>
        <v>-6.0000000000000053E-3</v>
      </c>
      <c r="L53" s="14">
        <v>0.40100000000000002</v>
      </c>
    </row>
    <row r="54" spans="1:12" x14ac:dyDescent="0.25">
      <c r="A54">
        <v>52</v>
      </c>
      <c r="B54" t="s">
        <v>52</v>
      </c>
      <c r="C54" t="s">
        <v>133</v>
      </c>
      <c r="D54" t="s">
        <v>140</v>
      </c>
      <c r="E54">
        <v>3</v>
      </c>
      <c r="F54" t="s">
        <v>55</v>
      </c>
      <c r="G54" t="s">
        <v>141</v>
      </c>
      <c r="H54" s="1">
        <v>0.621</v>
      </c>
      <c r="I54" t="s">
        <v>16</v>
      </c>
      <c r="J54" s="1">
        <f>+Table1[[#This Row],[% Direct]]-L54</f>
        <v>3.0000000000000027E-3</v>
      </c>
      <c r="L54" s="15">
        <v>0.61799999999999999</v>
      </c>
    </row>
    <row r="55" spans="1:12" x14ac:dyDescent="0.25">
      <c r="A55">
        <v>53</v>
      </c>
      <c r="B55" t="s">
        <v>52</v>
      </c>
      <c r="C55" t="s">
        <v>133</v>
      </c>
      <c r="D55" t="s">
        <v>142</v>
      </c>
      <c r="E55" s="18">
        <v>1</v>
      </c>
      <c r="F55" t="s">
        <v>23</v>
      </c>
      <c r="G55" t="s">
        <v>143</v>
      </c>
      <c r="H55" s="1">
        <v>0.64100000000000001</v>
      </c>
      <c r="I55" t="s">
        <v>16</v>
      </c>
      <c r="J55" s="1">
        <f>+Table1[[#This Row],[% Direct]]-L55</f>
        <v>3.0000000000000027E-3</v>
      </c>
      <c r="L55" s="14">
        <v>0.63800000000000001</v>
      </c>
    </row>
    <row r="56" spans="1:12" ht="15.75" thickBot="1" x14ac:dyDescent="0.3">
      <c r="A56">
        <v>54</v>
      </c>
      <c r="B56" t="s">
        <v>52</v>
      </c>
      <c r="C56" t="s">
        <v>117</v>
      </c>
      <c r="D56" t="s">
        <v>146</v>
      </c>
      <c r="E56">
        <v>0</v>
      </c>
      <c r="F56" t="s">
        <v>23</v>
      </c>
      <c r="G56" t="s">
        <v>147</v>
      </c>
      <c r="H56" s="1">
        <v>0.999</v>
      </c>
      <c r="I56" t="s">
        <v>16</v>
      </c>
      <c r="J56" s="1">
        <f>+Table1[[#This Row],[% Direct]]-L56</f>
        <v>0</v>
      </c>
      <c r="L56" s="16">
        <v>0.999</v>
      </c>
    </row>
  </sheetData>
  <mergeCells count="1">
    <mergeCell ref="A1:E1"/>
  </mergeCells>
  <conditionalFormatting sqref="J3:J5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1673158F571E4DADFA80028D791087" ma:contentTypeVersion="15" ma:contentTypeDescription="Create a new document." ma:contentTypeScope="" ma:versionID="05d5ab47c999ee58c2d0d67adf9a8678">
  <xsd:schema xmlns:xsd="http://www.w3.org/2001/XMLSchema" xmlns:xs="http://www.w3.org/2001/XMLSchema" xmlns:p="http://schemas.microsoft.com/office/2006/metadata/properties" xmlns:ns1="http://schemas.microsoft.com/sharepoint/v3" xmlns:ns3="0ac6ad1b-e636-41b9-bdd8-612903e00506" xmlns:ns4="81ad6cb8-93a1-4627-b952-79a9aaa40979" targetNamespace="http://schemas.microsoft.com/office/2006/metadata/properties" ma:root="true" ma:fieldsID="62503dd8fd1a94172ed1ef67d39efc52" ns1:_="" ns3:_="" ns4:_="">
    <xsd:import namespace="http://schemas.microsoft.com/sharepoint/v3"/>
    <xsd:import namespace="0ac6ad1b-e636-41b9-bdd8-612903e00506"/>
    <xsd:import namespace="81ad6cb8-93a1-4627-b952-79a9aaa4097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1:_ip_UnifiedCompliancePolicyProperties" minOccurs="0"/>
                <xsd:element ref="ns1:_ip_UnifiedCompliancePolicyUIActio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c6ad1b-e636-41b9-bdd8-612903e0050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ad6cb8-93a1-4627-b952-79a9aaa409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93D91F-E928-4857-BFF2-75AF2EC5FCE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508D1D63-784F-4D03-9FBB-04E4307385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885F01-1B3A-4212-ACED-5C9600373F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ac6ad1b-e636-41b9-bdd8-612903e00506"/>
    <ds:schemaRef ds:uri="81ad6cb8-93a1-4627-b952-79a9aaa409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property-intelligence-data-dict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Harman</dc:creator>
  <cp:keywords/>
  <dc:description/>
  <cp:lastModifiedBy>Chris Harman</cp:lastModifiedBy>
  <cp:revision/>
  <dcterms:created xsi:type="dcterms:W3CDTF">2021-01-08T17:12:20Z</dcterms:created>
  <dcterms:modified xsi:type="dcterms:W3CDTF">2025-03-13T11:30:23Z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0x010100641673158F571E4DADFA80028D791087</vt:lpwstr>
  </property>
</Properties>
</file>